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3 Уточн. бюджет 07.11\"/>
    </mc:Choice>
  </mc:AlternateContent>
  <xr:revisionPtr revIDLastSave="0" documentId="13_ncr:1_{5BEBC829-A40B-4713-9681-578A28EBC761}" xr6:coauthVersionLast="38" xr6:coauthVersionMax="38" xr10:uidLastSave="{00000000-0000-0000-0000-000000000000}"/>
  <bookViews>
    <workbookView xWindow="0" yWindow="0" windowWidth="23040" windowHeight="9072" xr2:uid="{00000000-000D-0000-FFFF-FFFF00000000}"/>
  </bookViews>
  <sheets>
    <sheet name="сесія 07.11 №8-66" sheetId="1" r:id="rId1"/>
  </sheets>
  <definedNames>
    <definedName name="_xlnm.Print_Titles" localSheetId="0">'сесія 07.11 №8-66'!$10:$11</definedName>
    <definedName name="_xlnm.Print_Area" localSheetId="0">'сесія 07.11 №8-66'!$A$1:$J$37</definedName>
  </definedNames>
  <calcPr calcId="1790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5" i="1"/>
  <c r="G15" i="1"/>
  <c r="G16" i="1"/>
  <c r="I26" i="1" l="1"/>
  <c r="G26" i="1"/>
  <c r="I25" i="1"/>
  <c r="G25" i="1"/>
  <c r="I21" i="1" l="1"/>
  <c r="G21" i="1"/>
  <c r="H24" i="1" l="1"/>
  <c r="G24" i="1"/>
  <c r="H14" i="1" l="1"/>
  <c r="H13" i="1" s="1"/>
  <c r="I14" i="1"/>
  <c r="G14" i="1"/>
  <c r="I19" i="1" l="1"/>
  <c r="G19" i="1"/>
  <c r="I32" i="1" l="1"/>
  <c r="G32" i="1"/>
  <c r="I31" i="1"/>
  <c r="G31" i="1"/>
  <c r="I28" i="1"/>
  <c r="H23" i="1"/>
  <c r="G23" i="1"/>
  <c r="G17" i="1"/>
  <c r="H12" i="1"/>
  <c r="I24" i="1" l="1"/>
  <c r="I23" i="1" s="1"/>
  <c r="H34" i="1"/>
  <c r="G13" i="1"/>
  <c r="I17" i="1"/>
  <c r="I13" i="1" s="1"/>
  <c r="G12" i="1"/>
  <c r="G34" i="1" s="1"/>
  <c r="I12" i="1" l="1"/>
  <c r="I34" i="1" s="1"/>
</calcChain>
</file>

<file path=xl/sharedStrings.xml><?xml version="1.0" encoding="utf-8"?>
<sst xmlns="http://schemas.openxmlformats.org/spreadsheetml/2006/main" count="97" uniqueCount="87">
  <si>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</si>
  <si>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</si>
  <si>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</si>
  <si>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</si>
  <si>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2025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</si>
  <si>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</si>
  <si>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</si>
  <si>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</si>
  <si>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</si>
  <si>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</si>
  <si>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</si>
  <si>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</si>
  <si>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</si>
  <si>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</si>
  <si>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</si>
  <si>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</si>
  <si>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</si>
  <si>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</si>
  <si>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</si>
  <si>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</si>
  <si>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</si>
  <si>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</si>
  <si>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</si>
  <si>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</si>
  <si>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</si>
  <si>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</si>
  <si>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</si>
  <si>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</si>
  <si>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</si>
  <si>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удосконалення надання медичної допомоги населенню</t>
  </si>
  <si>
    <t>0116030</t>
  </si>
  <si>
    <t>6030</t>
  </si>
  <si>
    <t>0620</t>
  </si>
  <si>
    <t>Організація благоустрою населених пунктів</t>
  </si>
  <si>
    <t>Оновлення та поліпшення матеріально-технічної бази для покращення надання якості послуг по благоустрою населених пунктів</t>
  </si>
  <si>
    <t>0116091</t>
  </si>
  <si>
    <t>6091</t>
  </si>
  <si>
    <t>0640</t>
  </si>
  <si>
    <t>Будівництво об’єктів житлово-комунального господарства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</si>
  <si>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</si>
  <si>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</si>
  <si>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</si>
  <si>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</si>
  <si>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</si>
  <si>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</si>
  <si>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</si>
  <si>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</si>
  <si>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</si>
  <si>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</si>
  <si>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</si>
  <si>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</si>
  <si>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</si>
  <si>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0611183</t>
  </si>
  <si>
    <t>1183</t>
  </si>
  <si>
    <t>0990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</si>
  <si>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</si>
  <si>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 xml:space="preserve">Реалізація публічного інвестиційного проекту на забезпечення якісної, сучасної та доступної загальної середньої освіти “Нова українська школа” 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</si>
  <si>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</si>
  <si>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</si>
  <si>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</si>
  <si>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0615031</t>
  </si>
  <si>
    <t>5031</t>
  </si>
  <si>
    <t>0810</t>
  </si>
  <si>
    <t>Розвиток здібностей у дітей та молоді з фізичної культури та спорту комунальними дитячо- юнацькими спортивними школами</t>
  </si>
  <si>
    <t>Оновлення та поліпшення матеріально-технічної бази в КЗ  “Дитячо-юнацька спортивна школа Піщанської сільської ради”  для покращення надання якості послуг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</si>
  <si>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</si>
  <si>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</si>
  <si>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</si>
  <si>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</si>
  <si>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</si>
  <si>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</si>
  <si>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</si>
  <si>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Поліпшення матеріально-технічної бази та забезпечення належного функціонування КЗ "Публічна бібліотека Піщанської сільської ради" - поповнення бібліотечного фонду</t>
  </si>
  <si>
    <t>х</t>
  </si>
  <si>
    <t>Усього</t>
  </si>
  <si>
    <t>в тому числі за рахунок запозичення</t>
  </si>
  <si>
    <t xml:space="preserve">“Реконструкція водогону від м. Новомосковськ до с. Орлівщина Новомосковського району Дніпропетровської області. Коригування” </t>
  </si>
  <si>
    <t>Придбання мобільних автоматизованих місць адміністратора Центру надання адміністративних послуг</t>
  </si>
  <si>
    <t>0611010</t>
  </si>
  <si>
    <t>1010</t>
  </si>
  <si>
    <t>0910</t>
  </si>
  <si>
    <t>Надання дошкільної освіти</t>
  </si>
  <si>
    <t>Забезпечення безперебійної діяльності в закладах дошкільної освіти для покращення надання якості послуг</t>
  </si>
  <si>
    <t>Оновлення та поліпшення матеріально-технічного забезпечення дитячих дошкільних закладів</t>
  </si>
  <si>
    <t>Тетяна ФОМЕНКО</t>
  </si>
  <si>
    <t>Секретар сільської ради</t>
  </si>
  <si>
    <t>від 07.11.2025 № 8-66/VIII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</si>
</sst>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4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5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12" fillId="0" borderId="0" xfId="0" applyNumberFormat="1" applyFont="1"/>
    <xf numFmtId="164" fontId="12" fillId="0" borderId="0" xfId="0" applyNumberFormat="1" applyFont="1"/>
    <xf numFmtId="0" fontId="12" fillId="0" borderId="0" xfId="0" applyFont="1"/>
    <xf numFmtId="4" fontId="7" fillId="0" borderId="0" xfId="0" applyNumberFormat="1" applyFont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vertical="center"/>
    </xf>
  </cellXfs>
  <cellStyles count="2">
    <cellStyle name="Звичайний" xfId="0" builtinId="0"/>
    <cellStyle name="Обычный_Дод 7 РП 30.01.1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tabSelected="1" zoomScale="60" zoomScaleNormal="60" zoomScaleSheetLayoutView="75" workbookViewId="0">
      <selection activeCell="E21" sqref="E21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7.44140625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3" customWidth="1"/>
    <col min="12" max="12" width="11.6640625" style="4" customWidth="1"/>
    <col min="13" max="16384" width="9.109375" style="2"/>
  </cols>
  <sheetData>
    <row r="1" spans="1:13" s="3" customFormat="1" x14ac:dyDescent="0.4">
      <c r="A1" s="1"/>
      <c r="B1" s="2"/>
      <c r="C1" s="2"/>
      <c r="D1" s="2"/>
      <c r="E1" s="2"/>
      <c r="F1" s="2"/>
      <c r="G1" s="2"/>
      <c r="H1" s="60" t="s">
        <v>0</v>
      </c>
      <c r="I1" s="60"/>
      <c r="J1" s="60"/>
      <c r="L1" s="4"/>
      <c r="M1" s="2"/>
    </row>
    <row r="2" spans="1:13" s="3" customFormat="1" x14ac:dyDescent="0.4">
      <c r="A2" s="1"/>
      <c r="B2" s="2"/>
      <c r="C2" s="2"/>
      <c r="D2" s="2"/>
      <c r="E2" s="2"/>
      <c r="F2" s="2"/>
      <c r="G2" s="2"/>
      <c r="H2" s="60" t="s">
        <v>1</v>
      </c>
      <c r="I2" s="60"/>
      <c r="J2" s="60"/>
      <c r="L2" s="4"/>
      <c r="M2" s="2"/>
    </row>
    <row r="3" spans="1:13" s="3" customFormat="1" x14ac:dyDescent="0.4">
      <c r="A3" s="1"/>
      <c r="B3" s="2"/>
      <c r="C3" s="2"/>
      <c r="D3" s="2"/>
      <c r="E3" s="2"/>
      <c r="F3" s="2"/>
      <c r="G3" s="2"/>
      <c r="H3" s="60" t="s">
        <v>86</v>
      </c>
      <c r="I3" s="60"/>
      <c r="J3" s="60"/>
      <c r="L3" s="4"/>
      <c r="M3" s="2"/>
    </row>
    <row r="4" spans="1:13" s="3" customFormat="1" x14ac:dyDescent="0.4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8" x14ac:dyDescent="0.4">
      <c r="A5" s="61" t="s">
        <v>2</v>
      </c>
      <c r="B5" s="61"/>
      <c r="C5" s="61"/>
      <c r="D5" s="61"/>
      <c r="E5" s="61"/>
      <c r="F5" s="61"/>
      <c r="G5" s="61"/>
      <c r="H5" s="61"/>
      <c r="I5" s="61"/>
      <c r="J5" s="61"/>
      <c r="L5" s="4"/>
      <c r="M5" s="2"/>
    </row>
    <row r="6" spans="1:13" s="3" customFormat="1" ht="22.8" x14ac:dyDescent="0.4">
      <c r="A6" s="61" t="s">
        <v>3</v>
      </c>
      <c r="B6" s="61"/>
      <c r="C6" s="61"/>
      <c r="D6" s="61"/>
      <c r="E6" s="61"/>
      <c r="F6" s="61"/>
      <c r="G6" s="61"/>
      <c r="H6" s="61"/>
      <c r="I6" s="61"/>
      <c r="J6" s="61"/>
      <c r="L6" s="4"/>
      <c r="M6" s="2"/>
    </row>
    <row r="7" spans="1:13" s="3" customFormat="1" ht="22.8" x14ac:dyDescent="0.4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L7" s="4"/>
      <c r="M7" s="2"/>
    </row>
    <row r="8" spans="1:13" s="8" customFormat="1" ht="18" x14ac:dyDescent="0.35">
      <c r="A8" s="6" t="s">
        <v>5</v>
      </c>
      <c r="B8" s="56"/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" x14ac:dyDescent="0.35">
      <c r="A9" s="10" t="s">
        <v>6</v>
      </c>
      <c r="B9" s="1"/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35" customHeight="1" x14ac:dyDescent="0.35">
      <c r="A10" s="11" t="s">
        <v>7</v>
      </c>
      <c r="B10" s="11" t="s">
        <v>8</v>
      </c>
      <c r="C10" s="11" t="s">
        <v>9</v>
      </c>
      <c r="D10" s="11" t="s">
        <v>10</v>
      </c>
      <c r="E10" s="11" t="s">
        <v>11</v>
      </c>
      <c r="F10" s="11" t="s">
        <v>12</v>
      </c>
      <c r="G10" s="11" t="s">
        <v>13</v>
      </c>
      <c r="H10" s="11" t="s">
        <v>14</v>
      </c>
      <c r="I10" s="11" t="s">
        <v>15</v>
      </c>
      <c r="J10" s="11" t="s">
        <v>16</v>
      </c>
      <c r="L10" s="9"/>
    </row>
    <row r="11" spans="1:13" s="8" customFormat="1" ht="18" x14ac:dyDescent="0.35">
      <c r="A11" s="12">
        <v>1</v>
      </c>
      <c r="B11" s="13">
        <v>2</v>
      </c>
      <c r="C11" s="12">
        <v>3</v>
      </c>
      <c r="D11" s="13">
        <v>4</v>
      </c>
      <c r="E11" s="12">
        <v>5</v>
      </c>
      <c r="F11" s="13">
        <v>6</v>
      </c>
      <c r="G11" s="12">
        <v>7</v>
      </c>
      <c r="H11" s="13">
        <v>8</v>
      </c>
      <c r="I11" s="12">
        <v>9</v>
      </c>
      <c r="J11" s="13">
        <v>10</v>
      </c>
      <c r="L11" s="9"/>
    </row>
    <row r="12" spans="1:13" s="8" customFormat="1" ht="18" x14ac:dyDescent="0.35">
      <c r="A12" s="14" t="s">
        <v>17</v>
      </c>
      <c r="B12" s="15"/>
      <c r="C12" s="15"/>
      <c r="D12" s="16" t="s">
        <v>18</v>
      </c>
      <c r="E12" s="13"/>
      <c r="F12" s="17"/>
      <c r="G12" s="18">
        <f>G13</f>
        <v>53494600</v>
      </c>
      <c r="H12" s="18">
        <f>H13</f>
        <v>0</v>
      </c>
      <c r="I12" s="18">
        <f>I13</f>
        <v>53494600</v>
      </c>
      <c r="J12" s="19"/>
      <c r="L12" s="9"/>
    </row>
    <row r="13" spans="1:13" s="8" customFormat="1" ht="18" x14ac:dyDescent="0.35">
      <c r="A13" s="15" t="s">
        <v>19</v>
      </c>
      <c r="B13" s="15"/>
      <c r="C13" s="20"/>
      <c r="D13" s="15" t="s">
        <v>18</v>
      </c>
      <c r="E13" s="13"/>
      <c r="F13" s="17"/>
      <c r="G13" s="18">
        <f>G14+G17+G18+G19+G21+G22</f>
        <v>53494600</v>
      </c>
      <c r="H13" s="18">
        <f t="shared" ref="H13:I13" si="0">H14+H17+H18+H19+H21+H22</f>
        <v>0</v>
      </c>
      <c r="I13" s="18">
        <f t="shared" si="0"/>
        <v>53494600</v>
      </c>
      <c r="J13" s="19"/>
      <c r="L13" s="9"/>
    </row>
    <row r="14" spans="1:13" s="8" customFormat="1" ht="85.2" customHeight="1" x14ac:dyDescent="0.35">
      <c r="A14" s="21" t="s">
        <v>20</v>
      </c>
      <c r="B14" s="21" t="s">
        <v>21</v>
      </c>
      <c r="C14" s="22" t="s">
        <v>22</v>
      </c>
      <c r="D14" s="23" t="s">
        <v>23</v>
      </c>
      <c r="E14" s="24"/>
      <c r="F14" s="13">
        <v>2025</v>
      </c>
      <c r="G14" s="25">
        <f>G15+G16</f>
        <v>200000</v>
      </c>
      <c r="H14" s="25">
        <f t="shared" ref="H14:I14" si="1">H15+H16</f>
        <v>0</v>
      </c>
      <c r="I14" s="25">
        <f t="shared" si="1"/>
        <v>200000</v>
      </c>
      <c r="J14" s="26">
        <v>100</v>
      </c>
      <c r="L14" s="9"/>
    </row>
    <row r="15" spans="1:13" s="8" customFormat="1" ht="57.6" customHeight="1" x14ac:dyDescent="0.35">
      <c r="A15" s="21"/>
      <c r="B15" s="21"/>
      <c r="C15" s="22"/>
      <c r="D15" s="23"/>
      <c r="E15" s="24" t="s">
        <v>24</v>
      </c>
      <c r="F15" s="13">
        <v>2025</v>
      </c>
      <c r="G15" s="25">
        <f>150000-50000</f>
        <v>100000</v>
      </c>
      <c r="H15" s="25"/>
      <c r="I15" s="25">
        <f>G15</f>
        <v>100000</v>
      </c>
      <c r="J15" s="26">
        <v>100</v>
      </c>
      <c r="L15" s="9"/>
    </row>
    <row r="16" spans="1:13" s="8" customFormat="1" ht="42.6" customHeight="1" x14ac:dyDescent="0.35">
      <c r="A16" s="21"/>
      <c r="B16" s="21"/>
      <c r="C16" s="22"/>
      <c r="D16" s="23"/>
      <c r="E16" s="24" t="s">
        <v>77</v>
      </c>
      <c r="F16" s="13">
        <v>2025</v>
      </c>
      <c r="G16" s="25">
        <f>150000-50000</f>
        <v>100000</v>
      </c>
      <c r="H16" s="25"/>
      <c r="I16" s="25">
        <f>G16</f>
        <v>100000</v>
      </c>
      <c r="J16" s="26">
        <v>100</v>
      </c>
      <c r="L16" s="9"/>
    </row>
    <row r="17" spans="1:12" s="8" customFormat="1" ht="77.400000000000006" customHeight="1" x14ac:dyDescent="0.35">
      <c r="A17" s="21" t="s">
        <v>25</v>
      </c>
      <c r="B17" s="21" t="s">
        <v>26</v>
      </c>
      <c r="C17" s="21" t="s">
        <v>27</v>
      </c>
      <c r="D17" s="27" t="s">
        <v>28</v>
      </c>
      <c r="E17" s="24" t="s">
        <v>29</v>
      </c>
      <c r="F17" s="13">
        <v>2025</v>
      </c>
      <c r="G17" s="25">
        <f>25000+150000+73600</f>
        <v>248600</v>
      </c>
      <c r="H17" s="25"/>
      <c r="I17" s="25">
        <f>G17</f>
        <v>248600</v>
      </c>
      <c r="J17" s="26">
        <v>100</v>
      </c>
      <c r="L17" s="9"/>
    </row>
    <row r="18" spans="1:12" s="8" customFormat="1" ht="64.2" customHeight="1" x14ac:dyDescent="0.35">
      <c r="A18" s="21" t="s">
        <v>30</v>
      </c>
      <c r="B18" s="21" t="s">
        <v>31</v>
      </c>
      <c r="C18" s="21" t="s">
        <v>32</v>
      </c>
      <c r="D18" s="27" t="s">
        <v>33</v>
      </c>
      <c r="E18" s="24" t="s">
        <v>34</v>
      </c>
      <c r="F18" s="13">
        <v>2025</v>
      </c>
      <c r="G18" s="25">
        <v>50000</v>
      </c>
      <c r="H18" s="25"/>
      <c r="I18" s="25">
        <v>50000</v>
      </c>
      <c r="J18" s="26">
        <v>100</v>
      </c>
      <c r="L18" s="9"/>
    </row>
    <row r="19" spans="1:12" s="8" customFormat="1" ht="66.75" customHeight="1" x14ac:dyDescent="0.35">
      <c r="A19" s="21" t="s">
        <v>35</v>
      </c>
      <c r="B19" s="21" t="s">
        <v>36</v>
      </c>
      <c r="C19" s="21" t="s">
        <v>37</v>
      </c>
      <c r="D19" s="27" t="s">
        <v>38</v>
      </c>
      <c r="E19" s="28" t="s">
        <v>76</v>
      </c>
      <c r="F19" s="51">
        <v>2025</v>
      </c>
      <c r="G19" s="29">
        <f>2676000+50000000</f>
        <v>52676000</v>
      </c>
      <c r="H19" s="29"/>
      <c r="I19" s="29">
        <f>2676000+50000000</f>
        <v>52676000</v>
      </c>
      <c r="J19" s="30">
        <v>100</v>
      </c>
      <c r="L19" s="9"/>
    </row>
    <row r="20" spans="1:12" s="8" customFormat="1" ht="25.95" customHeight="1" x14ac:dyDescent="0.35">
      <c r="A20" s="21"/>
      <c r="B20" s="21"/>
      <c r="C20" s="21"/>
      <c r="D20" s="27"/>
      <c r="E20" s="52" t="s">
        <v>75</v>
      </c>
      <c r="F20" s="53"/>
      <c r="G20" s="54">
        <v>50000000</v>
      </c>
      <c r="H20" s="54"/>
      <c r="I20" s="54">
        <v>50000000</v>
      </c>
      <c r="J20" s="55"/>
      <c r="L20" s="9"/>
    </row>
    <row r="21" spans="1:12" s="8" customFormat="1" ht="105.6" customHeight="1" x14ac:dyDescent="0.35">
      <c r="A21" s="31" t="s">
        <v>39</v>
      </c>
      <c r="B21" s="31" t="s">
        <v>40</v>
      </c>
      <c r="C21" s="31" t="s">
        <v>41</v>
      </c>
      <c r="D21" s="32" t="s">
        <v>42</v>
      </c>
      <c r="E21" s="33" t="s">
        <v>43</v>
      </c>
      <c r="F21" s="13">
        <v>2025</v>
      </c>
      <c r="G21" s="25">
        <f>96000+30000+4000</f>
        <v>130000</v>
      </c>
      <c r="H21" s="25"/>
      <c r="I21" s="25">
        <f>96000+30000+4000</f>
        <v>130000</v>
      </c>
      <c r="J21" s="26">
        <v>100</v>
      </c>
      <c r="L21" s="9"/>
    </row>
    <row r="22" spans="1:12" s="8" customFormat="1" ht="50.4" customHeight="1" x14ac:dyDescent="0.35">
      <c r="A22" s="21" t="s">
        <v>44</v>
      </c>
      <c r="B22" s="21" t="s">
        <v>45</v>
      </c>
      <c r="C22" s="21" t="s">
        <v>46</v>
      </c>
      <c r="D22" s="27" t="s">
        <v>47</v>
      </c>
      <c r="E22" s="24" t="s">
        <v>48</v>
      </c>
      <c r="F22" s="13">
        <v>2025</v>
      </c>
      <c r="G22" s="25">
        <v>190000</v>
      </c>
      <c r="H22" s="25"/>
      <c r="I22" s="25">
        <v>190000</v>
      </c>
      <c r="J22" s="26">
        <v>100</v>
      </c>
      <c r="L22" s="9"/>
    </row>
    <row r="23" spans="1:12" s="8" customFormat="1" ht="34.799999999999997" x14ac:dyDescent="0.35">
      <c r="A23" s="34" t="s">
        <v>49</v>
      </c>
      <c r="B23" s="35"/>
      <c r="C23" s="35"/>
      <c r="D23" s="36" t="s">
        <v>50</v>
      </c>
      <c r="E23" s="24"/>
      <c r="F23" s="17">
        <v>2025</v>
      </c>
      <c r="G23" s="37">
        <f>G24</f>
        <v>1345333</v>
      </c>
      <c r="H23" s="37">
        <f t="shared" ref="H23:I23" si="2">H24</f>
        <v>0</v>
      </c>
      <c r="I23" s="37">
        <f t="shared" si="2"/>
        <v>1345333</v>
      </c>
      <c r="J23" s="38">
        <v>100</v>
      </c>
      <c r="L23" s="9"/>
    </row>
    <row r="24" spans="1:12" s="8" customFormat="1" ht="34.799999999999997" x14ac:dyDescent="0.35">
      <c r="A24" s="34" t="s">
        <v>51</v>
      </c>
      <c r="B24" s="34"/>
      <c r="C24" s="34"/>
      <c r="D24" s="36" t="s">
        <v>50</v>
      </c>
      <c r="E24" s="24"/>
      <c r="F24" s="17">
        <v>2025</v>
      </c>
      <c r="G24" s="37">
        <f>SUM(G29)+G30+G25</f>
        <v>1345333</v>
      </c>
      <c r="H24" s="37">
        <f>SUM(H29)+H30+H25</f>
        <v>0</v>
      </c>
      <c r="I24" s="37">
        <f>SUM(I29)+I30+I25+I28</f>
        <v>1345333</v>
      </c>
      <c r="J24" s="38">
        <v>100</v>
      </c>
      <c r="L24" s="9"/>
    </row>
    <row r="25" spans="1:12" s="8" customFormat="1" ht="32.4" customHeight="1" x14ac:dyDescent="0.35">
      <c r="A25" s="22" t="s">
        <v>78</v>
      </c>
      <c r="B25" s="22" t="s">
        <v>79</v>
      </c>
      <c r="C25" s="22" t="s">
        <v>80</v>
      </c>
      <c r="D25" s="23" t="s">
        <v>81</v>
      </c>
      <c r="E25" s="24"/>
      <c r="F25" s="13">
        <v>2025</v>
      </c>
      <c r="G25" s="57">
        <f>G26+G27</f>
        <v>430000</v>
      </c>
      <c r="H25" s="57"/>
      <c r="I25" s="57">
        <f>I26+I27</f>
        <v>430000</v>
      </c>
      <c r="J25" s="26">
        <v>100</v>
      </c>
      <c r="L25" s="9"/>
    </row>
    <row r="26" spans="1:12" s="8" customFormat="1" ht="43.8" customHeight="1" x14ac:dyDescent="0.35">
      <c r="A26" s="22"/>
      <c r="B26" s="22"/>
      <c r="C26" s="22"/>
      <c r="D26" s="23"/>
      <c r="E26" s="24" t="s">
        <v>82</v>
      </c>
      <c r="F26" s="13">
        <v>2025</v>
      </c>
      <c r="G26" s="57">
        <f>400000-30000</f>
        <v>370000</v>
      </c>
      <c r="H26" s="57"/>
      <c r="I26" s="57">
        <f>400000-30000</f>
        <v>370000</v>
      </c>
      <c r="J26" s="26">
        <v>100</v>
      </c>
      <c r="L26" s="9"/>
    </row>
    <row r="27" spans="1:12" s="8" customFormat="1" ht="43.8" customHeight="1" x14ac:dyDescent="0.35">
      <c r="A27" s="22"/>
      <c r="B27" s="22"/>
      <c r="C27" s="22"/>
      <c r="D27" s="23"/>
      <c r="E27" s="24" t="s">
        <v>83</v>
      </c>
      <c r="F27" s="13">
        <v>2025</v>
      </c>
      <c r="G27" s="57">
        <v>60000</v>
      </c>
      <c r="H27" s="57"/>
      <c r="I27" s="57">
        <v>60000</v>
      </c>
      <c r="J27" s="26">
        <v>100</v>
      </c>
      <c r="L27" s="9"/>
    </row>
    <row r="28" spans="1:12" s="8" customFormat="1" ht="106.2" customHeight="1" x14ac:dyDescent="0.35">
      <c r="A28" s="21" t="s">
        <v>52</v>
      </c>
      <c r="B28" s="21" t="s">
        <v>53</v>
      </c>
      <c r="C28" s="21" t="s">
        <v>54</v>
      </c>
      <c r="D28" s="27" t="s">
        <v>55</v>
      </c>
      <c r="E28" s="24" t="s">
        <v>56</v>
      </c>
      <c r="F28" s="13">
        <v>2025</v>
      </c>
      <c r="G28" s="25">
        <v>845333</v>
      </c>
      <c r="H28" s="25"/>
      <c r="I28" s="25">
        <f>G28-I29</f>
        <v>84533</v>
      </c>
      <c r="J28" s="26">
        <v>100</v>
      </c>
      <c r="L28" s="9"/>
    </row>
    <row r="29" spans="1:12" s="8" customFormat="1" ht="105.6" customHeight="1" x14ac:dyDescent="0.35">
      <c r="A29" s="21" t="s">
        <v>57</v>
      </c>
      <c r="B29" s="21" t="s">
        <v>58</v>
      </c>
      <c r="C29" s="21" t="s">
        <v>54</v>
      </c>
      <c r="D29" s="27" t="s">
        <v>59</v>
      </c>
      <c r="E29" s="24" t="s">
        <v>56</v>
      </c>
      <c r="F29" s="13">
        <v>2025</v>
      </c>
      <c r="G29" s="25">
        <v>845333</v>
      </c>
      <c r="H29" s="25"/>
      <c r="I29" s="25">
        <v>760800</v>
      </c>
      <c r="J29" s="26">
        <v>100</v>
      </c>
      <c r="L29" s="9"/>
    </row>
    <row r="30" spans="1:12" s="8" customFormat="1" ht="68.400000000000006" customHeight="1" x14ac:dyDescent="0.35">
      <c r="A30" s="21" t="s">
        <v>60</v>
      </c>
      <c r="B30" s="21" t="s">
        <v>61</v>
      </c>
      <c r="C30" s="21" t="s">
        <v>62</v>
      </c>
      <c r="D30" s="27" t="s">
        <v>63</v>
      </c>
      <c r="E30" s="24" t="s">
        <v>64</v>
      </c>
      <c r="F30" s="13">
        <v>2025</v>
      </c>
      <c r="G30" s="25">
        <v>70000</v>
      </c>
      <c r="H30" s="25"/>
      <c r="I30" s="25">
        <v>70000</v>
      </c>
      <c r="J30" s="26">
        <v>100</v>
      </c>
      <c r="L30" s="9"/>
    </row>
    <row r="31" spans="1:12" s="7" customFormat="1" ht="34.799999999999997" x14ac:dyDescent="0.35">
      <c r="A31" s="34" t="s">
        <v>65</v>
      </c>
      <c r="B31" s="35"/>
      <c r="C31" s="35"/>
      <c r="D31" s="36" t="s">
        <v>66</v>
      </c>
      <c r="E31" s="24"/>
      <c r="F31" s="17"/>
      <c r="G31" s="18">
        <f>G32</f>
        <v>70000</v>
      </c>
      <c r="H31" s="18"/>
      <c r="I31" s="18">
        <f>I32</f>
        <v>70000</v>
      </c>
      <c r="J31" s="19">
        <v>100</v>
      </c>
      <c r="K31" s="8"/>
      <c r="L31" s="9"/>
    </row>
    <row r="32" spans="1:12" s="7" customFormat="1" ht="34.799999999999997" x14ac:dyDescent="0.35">
      <c r="A32" s="34" t="s">
        <v>67</v>
      </c>
      <c r="B32" s="34"/>
      <c r="C32" s="34"/>
      <c r="D32" s="36" t="s">
        <v>66</v>
      </c>
      <c r="E32" s="24"/>
      <c r="F32" s="17"/>
      <c r="G32" s="18">
        <f>G33</f>
        <v>70000</v>
      </c>
      <c r="H32" s="18"/>
      <c r="I32" s="18">
        <f t="shared" ref="I32" si="3">I33</f>
        <v>70000</v>
      </c>
      <c r="J32" s="19">
        <v>100</v>
      </c>
      <c r="K32" s="8"/>
      <c r="L32" s="9"/>
    </row>
    <row r="33" spans="1:13" s="7" customFormat="1" ht="69.599999999999994" customHeight="1" x14ac:dyDescent="0.35">
      <c r="A33" s="22" t="s">
        <v>68</v>
      </c>
      <c r="B33" s="22" t="s">
        <v>69</v>
      </c>
      <c r="C33" s="39" t="s">
        <v>70</v>
      </c>
      <c r="D33" s="40" t="s">
        <v>71</v>
      </c>
      <c r="E33" s="24" t="s">
        <v>72</v>
      </c>
      <c r="F33" s="13">
        <v>2025</v>
      </c>
      <c r="G33" s="25">
        <v>70000</v>
      </c>
      <c r="H33" s="25"/>
      <c r="I33" s="25">
        <v>70000</v>
      </c>
      <c r="J33" s="25">
        <v>100</v>
      </c>
      <c r="K33" s="8"/>
      <c r="L33" s="9"/>
    </row>
    <row r="34" spans="1:13" s="43" customFormat="1" ht="22.95" customHeight="1" x14ac:dyDescent="0.35">
      <c r="A34" s="11" t="s">
        <v>73</v>
      </c>
      <c r="B34" s="11" t="s">
        <v>73</v>
      </c>
      <c r="C34" s="11" t="s">
        <v>73</v>
      </c>
      <c r="D34" s="41" t="s">
        <v>74</v>
      </c>
      <c r="E34" s="11" t="s">
        <v>73</v>
      </c>
      <c r="F34" s="11" t="s">
        <v>73</v>
      </c>
      <c r="G34" s="42">
        <f>G12+G31+G23</f>
        <v>54909933</v>
      </c>
      <c r="H34" s="42">
        <f>H12+H31+H23</f>
        <v>0</v>
      </c>
      <c r="I34" s="42">
        <f>I12+I31+I23</f>
        <v>54909933</v>
      </c>
      <c r="J34" s="38" t="s">
        <v>73</v>
      </c>
      <c r="L34" s="44"/>
      <c r="M34" s="45"/>
    </row>
    <row r="35" spans="1:13" s="7" customFormat="1" ht="62.4" customHeight="1" x14ac:dyDescent="0.35">
      <c r="G35" s="46"/>
      <c r="H35" s="46"/>
      <c r="I35" s="46"/>
      <c r="J35" s="8"/>
      <c r="K35" s="8"/>
      <c r="L35" s="9"/>
    </row>
    <row r="36" spans="1:13" s="50" customFormat="1" ht="18" x14ac:dyDescent="0.3">
      <c r="A36" s="58" t="s">
        <v>85</v>
      </c>
      <c r="B36" s="58"/>
      <c r="C36" s="58"/>
      <c r="D36" s="58"/>
      <c r="E36" s="47"/>
      <c r="F36" s="47"/>
      <c r="G36" s="48"/>
      <c r="H36" s="49"/>
      <c r="I36" s="59" t="s">
        <v>84</v>
      </c>
      <c r="J36" s="59"/>
    </row>
    <row r="37" spans="1:13" s="7" customFormat="1" ht="18" x14ac:dyDescent="0.35">
      <c r="K37" s="8"/>
      <c r="L37" s="9"/>
    </row>
    <row r="38" spans="1:13" s="7" customFormat="1" ht="18" x14ac:dyDescent="0.35">
      <c r="G38" s="8"/>
      <c r="H38" s="8"/>
      <c r="I38" s="8"/>
      <c r="K38" s="8"/>
      <c r="L38" s="9"/>
    </row>
    <row r="39" spans="1:13" s="7" customFormat="1" ht="18" x14ac:dyDescent="0.35">
      <c r="I39" s="46"/>
      <c r="K39" s="8"/>
      <c r="L39" s="9"/>
    </row>
    <row r="40" spans="1:13" s="7" customFormat="1" ht="18" x14ac:dyDescent="0.35">
      <c r="K40" s="8"/>
      <c r="L40" s="9"/>
    </row>
    <row r="41" spans="1:13" s="7" customFormat="1" ht="18" x14ac:dyDescent="0.35">
      <c r="K41" s="8"/>
      <c r="L41" s="9"/>
    </row>
  </sheetData>
  <mergeCells count="8">
    <mergeCell ref="A36:D36"/>
    <mergeCell ref="I36:J36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49" orientation="landscape" r:id="rId1"/>
  <headerFooter differentFirst="1">
    <oddHeader>&amp;C
&amp;P&amp;R
Продовження додатка 5</oddHeader>
  </headerFooter>
  <rowBreaks count="1" manualBreakCount="1">
    <brk id="22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07.11 №8-66</vt:lpstr>
      <vt:lpstr>'сесія 07.11 №8-66'!Заголовки_для_друку</vt:lpstr>
      <vt:lpstr>'сесія 07.11 №8-66'!Область_друку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2025-10-16T06:37:45Z</cp:lastPrinted>
  <dcterms:created xsi:type="dcterms:W3CDTF">2025-03-26T14:41:16Z</dcterms:created>
  <dcterms:modified xsi:type="dcterms:W3CDTF">2025-11-04T14:01:40Z</dcterms:modified>
</cp:coreProperties>
</file>